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2018" sheetId="1" r:id="rId1"/>
    <sheet name="2019" sheetId="2" r:id="rId2"/>
    <sheet name="residui 2018" sheetId="3" r:id="rId3"/>
    <sheet name="residui 2019" sheetId="4" r:id="rId4"/>
  </sheets>
  <definedNames/>
  <calcPr fullCalcOnLoad="1"/>
</workbook>
</file>

<file path=xl/sharedStrings.xml><?xml version="1.0" encoding="utf-8"?>
<sst xmlns="http://schemas.openxmlformats.org/spreadsheetml/2006/main" count="136" uniqueCount="46">
  <si>
    <t>Dirigenza sanitaria non  medica</t>
  </si>
  <si>
    <t>Responsabili struttura complessa</t>
  </si>
  <si>
    <t>Responsabili struttura semplice dipartimentale</t>
  </si>
  <si>
    <t>media procapite</t>
  </si>
  <si>
    <t>importo</t>
  </si>
  <si>
    <t>dirgenti</t>
  </si>
  <si>
    <t>num.dipendenti</t>
  </si>
  <si>
    <t>Dirigenti Amministrativi</t>
  </si>
  <si>
    <t>Dirigenza Amministrativa</t>
  </si>
  <si>
    <t>Dirigenza Medica</t>
  </si>
  <si>
    <t>Dirigenza Sanitaria non  medica</t>
  </si>
  <si>
    <t>Categoria A</t>
  </si>
  <si>
    <t>Categoria B</t>
  </si>
  <si>
    <t>Categoria C</t>
  </si>
  <si>
    <t>Categoria D</t>
  </si>
  <si>
    <t>Comparto</t>
  </si>
  <si>
    <t>Criterio di ripartizione della Premialità:</t>
  </si>
  <si>
    <r>
      <rPr>
        <b/>
        <sz val="10"/>
        <color indexed="8"/>
        <rFont val="Arial"/>
        <family val="2"/>
      </rPr>
      <t>Criterio di ripartizione della Premialità: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La retribuzione di risultato viene erogata sulla base della percentuale di raggiugimento degli obiettivi tenuto conto della regolamentazione che segue :                                                                                                                                             1)  100% per la fascia di valutazione 90-100,                                                                                                                                2)  89-50% risspettivamente alle valutazioni tra 89 e 50 %,                                                                                                                  3)  per le valutazioni inferiori al 50% non è prevista  l'erogazione della premialità</t>
    </r>
  </si>
  <si>
    <t xml:space="preserve">1) La quota mensile d' incentivazione comparto è  suddivisa nelle seguenti categorie: </t>
  </si>
  <si>
    <t xml:space="preserve">    categoria A:</t>
  </si>
  <si>
    <t xml:space="preserve">    categoria B:</t>
  </si>
  <si>
    <t xml:space="preserve">    categoria C:</t>
  </si>
  <si>
    <t xml:space="preserve">    categoria D:</t>
  </si>
  <si>
    <t xml:space="preserve">Tale quota è soggetta a riduzione in caso di assenza dal servizio, fatta eccezione per congedi ordinari </t>
  </si>
  <si>
    <t>o infortuni sul lavoro.</t>
  </si>
  <si>
    <t xml:space="preserve">2) La produttività è liquidata in base a progetti preventivamente  approvati e liquidati in base all'approvazione </t>
  </si>
  <si>
    <t xml:space="preserve">   del responsabile.</t>
  </si>
  <si>
    <t xml:space="preserve">Responsabili struttura semplice </t>
  </si>
  <si>
    <t>Alta Specializzazione Fascia Iniziale                           con meno di 5 anni di servizio</t>
  </si>
  <si>
    <t>Alta Specializzazione Fascia 2- 3- 4</t>
  </si>
  <si>
    <t>Alta Specializzazione Fascia 1 (IVD)</t>
  </si>
  <si>
    <t xml:space="preserve"> INCENTIVAZIONE - PRODUTTIVITA'</t>
  </si>
  <si>
    <t>FONDO ART.52 ANNO 2016</t>
  </si>
  <si>
    <t>residuo fondo art.50</t>
  </si>
  <si>
    <t>DIRIGENZA SANITARIA NON  MEDICA ANNO 2016</t>
  </si>
  <si>
    <t>DIRIGENZA P.T.A.  ANNO 2016</t>
  </si>
  <si>
    <t>PRODUTTIVITA' comparto</t>
  </si>
  <si>
    <t>DIRIGENZA MEDICA ANNO 2018</t>
  </si>
  <si>
    <t>FONDO ART.52 ANNO 2018</t>
  </si>
  <si>
    <t>FONDO ART.52 ANNO 2019</t>
  </si>
  <si>
    <t>FONDO  2019</t>
  </si>
  <si>
    <t>FONDO  PRODUTTIVITA' 2018</t>
  </si>
  <si>
    <t>RESIDUO FONDI</t>
  </si>
  <si>
    <t>DIRIGENZA P.T.A.  ANNO 2019</t>
  </si>
  <si>
    <t>DIRIGENZA SANITARIA NON  MEDICA ANNO 2019</t>
  </si>
  <si>
    <t>DIRIGENZA MEDICA ANNO 2019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</si>
</sst>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m/d/yy"/>
    <numFmt numFmtId="177" formatCode="d\-mmm\-yy"/>
    <numFmt numFmtId="178" formatCode="d\-mmm"/>
    <numFmt numFmtId="179" formatCode="mmmm\-yy"/>
    <numFmt numFmtId="180" formatCode="h:mm"/>
    <numFmt numFmtId="181" formatCode="h:mm:ss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mm/dd/yyyy\ hh:mm:ss"/>
    <numFmt numFmtId="193" formatCode="mm/dd/yyyy"/>
    <numFmt numFmtId="194" formatCode="&quot;€&quot;\ #,##0"/>
    <numFmt numFmtId="195" formatCode="&quot;Sì&quot;;&quot;Sì&quot;;&quot;No&quot;"/>
    <numFmt numFmtId="196" formatCode="&quot;Vero&quot;;&quot;Vero&quot;;&quot;Falso&quot;"/>
    <numFmt numFmtId="197" formatCode="&quot;Attivo&quot;;&quot;Attivo&quot;;&quot;Inattivo&quot;"/>
    <numFmt numFmtId="198" formatCode="[$€-2]\ #.##000_);[Red]\([$€-2]\ #.##000\)"/>
    <numFmt numFmtId="199" formatCode="_-* #,##0_-;\-* #,##0_-;_-* &quot;-&quot;??_-;_-@_-"/>
    <numFmt numFmtId="200" formatCode="0.00000"/>
    <numFmt numFmtId="201" formatCode="&quot;€&quot;\ #,##0.00000"/>
    <numFmt numFmtId="202" formatCode="&quot;€&quot;\ #,##0.00"/>
    <numFmt numFmtId="203" formatCode="#,##0.00000"/>
    <numFmt numFmtId="204" formatCode="_-* #,##0.00_-;\-* #,##0.00_-;_-* \-??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21"/>
      </right>
      <top style="thin">
        <color indexed="21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204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90" fontId="0" fillId="0" borderId="0">
      <alignment/>
      <protection/>
    </xf>
    <xf numFmtId="45" fontId="0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0" xfId="43" applyNumberFormat="1" applyAlignment="1">
      <alignment horizontal="center"/>
      <protection/>
    </xf>
    <xf numFmtId="194" fontId="1" fillId="0" borderId="10" xfId="0" applyNumberFormat="1" applyFont="1" applyBorder="1" applyAlignment="1">
      <alignment horizontal="center"/>
    </xf>
    <xf numFmtId="194" fontId="1" fillId="0" borderId="10" xfId="43" applyNumberFormat="1" applyFont="1" applyBorder="1" applyAlignment="1">
      <alignment horizontal="center"/>
      <protection/>
    </xf>
    <xf numFmtId="194" fontId="2" fillId="0" borderId="10" xfId="43" applyNumberFormat="1" applyFont="1" applyBorder="1" applyAlignment="1">
      <alignment horizontal="center"/>
      <protection/>
    </xf>
    <xf numFmtId="194" fontId="1" fillId="0" borderId="0" xfId="0" applyNumberFormat="1" applyFont="1" applyBorder="1" applyAlignment="1">
      <alignment/>
    </xf>
    <xf numFmtId="194" fontId="1" fillId="0" borderId="0" xfId="43" applyNumberFormat="1" applyFont="1" applyBorder="1" applyAlignment="1">
      <alignment horizontal="center"/>
      <protection/>
    </xf>
    <xf numFmtId="194" fontId="1" fillId="0" borderId="0" xfId="43" applyNumberFormat="1" applyFont="1" applyAlignment="1">
      <alignment horizontal="center"/>
      <protection/>
    </xf>
    <xf numFmtId="19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94" fontId="2" fillId="0" borderId="0" xfId="4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5" fillId="0" borderId="11" xfId="45" applyNumberFormat="1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5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 applyProtection="1">
      <alignment vertical="center"/>
      <protection locked="0"/>
    </xf>
    <xf numFmtId="0" fontId="5" fillId="0" borderId="10" xfId="4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_Scost  I-II trim_tab 2 (2)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19.00390625" style="0" customWidth="1"/>
    <col min="2" max="2" width="44.28125" style="0" bestFit="1" customWidth="1"/>
    <col min="3" max="3" width="15.00390625" style="0" customWidth="1"/>
    <col min="4" max="4" width="13.421875" style="0" bestFit="1" customWidth="1"/>
    <col min="5" max="5" width="11.57421875" style="0" customWidth="1"/>
    <col min="6" max="6" width="9.140625" style="0" customWidth="1"/>
    <col min="7" max="7" width="14.421875" style="0" customWidth="1"/>
    <col min="11" max="11" width="10.7109375" style="0" bestFit="1" customWidth="1"/>
  </cols>
  <sheetData>
    <row r="1" spans="1:4" ht="18">
      <c r="A1" s="18"/>
      <c r="B1" s="3" t="s">
        <v>9</v>
      </c>
      <c r="C1" s="7"/>
      <c r="D1" s="8"/>
    </row>
    <row r="2" spans="1:4" ht="25.5">
      <c r="A2" s="1" t="s">
        <v>6</v>
      </c>
      <c r="B2" s="1" t="s">
        <v>5</v>
      </c>
      <c r="C2" s="21" t="s">
        <v>3</v>
      </c>
      <c r="D2" s="10" t="s">
        <v>4</v>
      </c>
    </row>
    <row r="3" spans="1:4" ht="30" customHeight="1">
      <c r="A3" s="1">
        <v>26</v>
      </c>
      <c r="B3" s="1" t="s">
        <v>1</v>
      </c>
      <c r="C3" s="9">
        <f aca="true" t="shared" si="0" ref="C3:C8">D3/A3</f>
        <v>5513.965924636238</v>
      </c>
      <c r="D3" s="10">
        <v>143363.1140405422</v>
      </c>
    </row>
    <row r="4" spans="1:4" ht="30" customHeight="1">
      <c r="A4" s="1">
        <v>26</v>
      </c>
      <c r="B4" s="1" t="s">
        <v>2</v>
      </c>
      <c r="C4" s="9">
        <f t="shared" si="0"/>
        <v>4962.569332172615</v>
      </c>
      <c r="D4" s="10">
        <v>129026.80263648799</v>
      </c>
    </row>
    <row r="5" spans="1:4" ht="30" customHeight="1">
      <c r="A5" s="1">
        <v>9</v>
      </c>
      <c r="B5" s="1" t="s">
        <v>27</v>
      </c>
      <c r="C5" s="9">
        <f t="shared" si="0"/>
        <v>4549.021887824897</v>
      </c>
      <c r="D5" s="10">
        <v>40941.196990424076</v>
      </c>
    </row>
    <row r="6" spans="1:4" ht="30" customHeight="1">
      <c r="A6" s="1">
        <v>30</v>
      </c>
      <c r="B6" s="1" t="s">
        <v>30</v>
      </c>
      <c r="C6" s="9">
        <f t="shared" si="0"/>
        <v>4273.323591593085</v>
      </c>
      <c r="D6" s="10">
        <v>128199.70774779256</v>
      </c>
    </row>
    <row r="7" spans="1:4" ht="30" customHeight="1">
      <c r="A7" s="1">
        <v>144</v>
      </c>
      <c r="B7" s="1" t="s">
        <v>29</v>
      </c>
      <c r="C7" s="9">
        <f t="shared" si="0"/>
        <v>3721.926999129461</v>
      </c>
      <c r="D7" s="10">
        <v>535957.4878746424</v>
      </c>
    </row>
    <row r="8" spans="1:4" ht="30" customHeight="1">
      <c r="A8" s="1">
        <v>95</v>
      </c>
      <c r="B8" s="2" t="s">
        <v>28</v>
      </c>
      <c r="C8" s="9">
        <f t="shared" si="0"/>
        <v>1378.4914811590597</v>
      </c>
      <c r="D8" s="10">
        <v>130956.69071011068</v>
      </c>
    </row>
    <row r="9" spans="1:4" ht="25.5" customHeight="1">
      <c r="A9" s="6">
        <f>SUM(A3:A8)</f>
        <v>330</v>
      </c>
      <c r="C9" s="7"/>
      <c r="D9" s="11">
        <f>SUM(D3:D8)</f>
        <v>1108444.9999999998</v>
      </c>
    </row>
    <row r="10" spans="1:4" ht="15.75">
      <c r="A10" s="22"/>
      <c r="C10" s="7"/>
      <c r="D10" s="23"/>
    </row>
    <row r="11" spans="1:4" ht="12.75">
      <c r="A11" s="18"/>
      <c r="C11" s="7"/>
      <c r="D11" s="8"/>
    </row>
    <row r="12" spans="1:4" ht="18">
      <c r="A12" s="18"/>
      <c r="B12" s="3" t="s">
        <v>10</v>
      </c>
      <c r="C12" s="7"/>
      <c r="D12" s="8"/>
    </row>
    <row r="13" spans="1:4" ht="25.5">
      <c r="A13" s="1" t="s">
        <v>6</v>
      </c>
      <c r="B13" s="1" t="s">
        <v>5</v>
      </c>
      <c r="C13" s="21" t="s">
        <v>3</v>
      </c>
      <c r="D13" s="10" t="s">
        <v>4</v>
      </c>
    </row>
    <row r="14" spans="1:4" ht="12.75">
      <c r="A14" s="1">
        <v>25</v>
      </c>
      <c r="B14" s="1" t="s">
        <v>0</v>
      </c>
      <c r="C14" s="9">
        <f>D14/A14</f>
        <v>3035.806904859993</v>
      </c>
      <c r="D14" s="10">
        <v>75895.17262149983</v>
      </c>
    </row>
    <row r="15" spans="1:4" ht="15.75">
      <c r="A15" s="6">
        <f>SUM(A14)</f>
        <v>25</v>
      </c>
      <c r="C15" s="7"/>
      <c r="D15" s="11">
        <f>SUM(D11:D14)</f>
        <v>75895.17262149983</v>
      </c>
    </row>
    <row r="16" spans="1:4" ht="12.75">
      <c r="A16" s="18"/>
      <c r="C16" s="7"/>
      <c r="D16" s="8"/>
    </row>
    <row r="17" spans="1:4" ht="12.75">
      <c r="A17" s="18"/>
      <c r="C17" s="7"/>
      <c r="D17" s="8"/>
    </row>
    <row r="18" spans="1:4" ht="12.75">
      <c r="A18" s="18"/>
      <c r="C18" s="7"/>
      <c r="D18" s="8"/>
    </row>
    <row r="19" spans="1:4" ht="18">
      <c r="A19" s="18"/>
      <c r="B19" s="3" t="s">
        <v>8</v>
      </c>
      <c r="C19" s="7"/>
      <c r="D19" s="8"/>
    </row>
    <row r="20" spans="1:4" ht="25.5">
      <c r="A20" s="1" t="s">
        <v>6</v>
      </c>
      <c r="B20" s="1" t="s">
        <v>5</v>
      </c>
      <c r="C20" s="21" t="s">
        <v>3</v>
      </c>
      <c r="D20" s="10" t="s">
        <v>4</v>
      </c>
    </row>
    <row r="21" spans="1:4" ht="12.75">
      <c r="A21" s="1">
        <v>7</v>
      </c>
      <c r="B21" s="1" t="s">
        <v>1</v>
      </c>
      <c r="C21" s="9">
        <v>13022.717073182557</v>
      </c>
      <c r="D21" s="10">
        <v>84931.21187656162</v>
      </c>
    </row>
    <row r="22" spans="1:4" ht="12.75">
      <c r="A22" s="4"/>
      <c r="B22" s="4"/>
      <c r="C22" s="12"/>
      <c r="D22" s="13"/>
    </row>
    <row r="23" spans="1:4" ht="12.75">
      <c r="A23" s="1">
        <v>2</v>
      </c>
      <c r="B23" s="1" t="s">
        <v>2</v>
      </c>
      <c r="C23" s="9">
        <v>11394.877439034737</v>
      </c>
      <c r="D23" s="10">
        <v>21232.802969140404</v>
      </c>
    </row>
    <row r="24" spans="1:4" ht="12.75">
      <c r="A24" s="4"/>
      <c r="B24" s="4"/>
      <c r="C24" s="12"/>
      <c r="D24" s="13"/>
    </row>
    <row r="25" spans="1:4" ht="15.75">
      <c r="A25" s="1">
        <v>4</v>
      </c>
      <c r="B25" s="1" t="s">
        <v>7</v>
      </c>
      <c r="C25" s="9">
        <v>4883.518902443459</v>
      </c>
      <c r="D25" s="11">
        <v>18199.54540212035</v>
      </c>
    </row>
    <row r="26" spans="1:4" ht="15.75">
      <c r="A26" s="6">
        <f>A25+A23+A21</f>
        <v>13</v>
      </c>
      <c r="C26" s="7"/>
      <c r="D26" s="11">
        <f>SUM(D21:D25)</f>
        <v>124363.56024782237</v>
      </c>
    </row>
    <row r="27" spans="1:4" ht="12.75">
      <c r="A27" s="18"/>
      <c r="C27" s="7"/>
      <c r="D27" s="8"/>
    </row>
    <row r="28" spans="1:4" ht="12.75">
      <c r="A28" s="38" t="s">
        <v>17</v>
      </c>
      <c r="B28" s="39"/>
      <c r="C28" s="39"/>
      <c r="D28" s="39"/>
    </row>
    <row r="29" spans="1:4" ht="12.75">
      <c r="A29" s="39"/>
      <c r="B29" s="39"/>
      <c r="C29" s="39"/>
      <c r="D29" s="39"/>
    </row>
    <row r="30" spans="1:4" ht="12.75">
      <c r="A30" s="39"/>
      <c r="B30" s="39"/>
      <c r="C30" s="39"/>
      <c r="D30" s="39"/>
    </row>
    <row r="31" spans="1:4" ht="12.75">
      <c r="A31" s="18"/>
      <c r="C31" s="7"/>
      <c r="D31" s="8"/>
    </row>
    <row r="32" spans="1:4" ht="12.75">
      <c r="A32" s="18"/>
      <c r="C32" s="7"/>
      <c r="D32" s="8"/>
    </row>
    <row r="33" spans="1:4" ht="12.75">
      <c r="A33" s="18"/>
      <c r="C33" s="7"/>
      <c r="D33" s="8"/>
    </row>
    <row r="34" spans="1:4" ht="12.75">
      <c r="A34" s="18"/>
      <c r="C34" s="7"/>
      <c r="D34" s="8"/>
    </row>
    <row r="35" spans="1:4" ht="23.25">
      <c r="A35" s="18"/>
      <c r="B35" s="5" t="s">
        <v>15</v>
      </c>
      <c r="C35" s="7"/>
      <c r="D35" s="8"/>
    </row>
    <row r="36" spans="1:4" ht="25.5">
      <c r="A36" s="1" t="s">
        <v>6</v>
      </c>
      <c r="B36" s="1" t="s">
        <v>11</v>
      </c>
      <c r="C36" s="21" t="s">
        <v>3</v>
      </c>
      <c r="D36" s="10" t="s">
        <v>4</v>
      </c>
    </row>
    <row r="37" spans="1:4" ht="12.75">
      <c r="A37" s="1">
        <v>1</v>
      </c>
      <c r="B37" s="1" t="s">
        <v>31</v>
      </c>
      <c r="C37" s="9">
        <v>0</v>
      </c>
      <c r="D37" s="10">
        <f>A37*C37</f>
        <v>0</v>
      </c>
    </row>
    <row r="38" spans="1:4" ht="12.75">
      <c r="A38" s="18"/>
      <c r="C38" s="7"/>
      <c r="D38" s="8"/>
    </row>
    <row r="39" spans="1:4" ht="12.75">
      <c r="A39" s="18"/>
      <c r="C39" s="7"/>
      <c r="D39" s="8"/>
    </row>
    <row r="40" spans="1:4" ht="25.5">
      <c r="A40" s="1" t="s">
        <v>6</v>
      </c>
      <c r="B40" s="1" t="s">
        <v>12</v>
      </c>
      <c r="C40" s="21" t="s">
        <v>3</v>
      </c>
      <c r="D40" s="10" t="s">
        <v>4</v>
      </c>
    </row>
    <row r="41" spans="1:11" ht="12.75">
      <c r="A41" s="1">
        <v>69</v>
      </c>
      <c r="B41" s="1" t="s">
        <v>31</v>
      </c>
      <c r="C41" s="9">
        <f>D41/A41</f>
        <v>1778.0533439893754</v>
      </c>
      <c r="D41" s="10">
        <v>122685.6807352669</v>
      </c>
      <c r="E41" s="7"/>
      <c r="F41" s="7"/>
      <c r="G41" s="7"/>
      <c r="J41" s="7"/>
      <c r="K41" s="7"/>
    </row>
    <row r="42" spans="1:11" ht="12.75">
      <c r="A42" s="4"/>
      <c r="B42" s="4"/>
      <c r="C42" s="12"/>
      <c r="D42" s="14"/>
      <c r="E42" s="7"/>
      <c r="F42" s="7"/>
      <c r="G42" s="7"/>
      <c r="J42" s="7"/>
      <c r="K42" s="7"/>
    </row>
    <row r="43" spans="1:11" ht="12.75">
      <c r="A43" s="18"/>
      <c r="C43" s="7"/>
      <c r="D43" s="8"/>
      <c r="E43" s="7"/>
      <c r="F43" s="7"/>
      <c r="G43" s="7"/>
      <c r="J43" s="7"/>
      <c r="K43" s="7"/>
    </row>
    <row r="44" spans="1:11" ht="25.5">
      <c r="A44" s="1" t="s">
        <v>6</v>
      </c>
      <c r="B44" s="1" t="s">
        <v>13</v>
      </c>
      <c r="C44" s="21" t="s">
        <v>3</v>
      </c>
      <c r="D44" s="10" t="s">
        <v>4</v>
      </c>
      <c r="E44" s="7"/>
      <c r="F44" s="7"/>
      <c r="G44" s="7"/>
      <c r="J44" s="7"/>
      <c r="K44" s="7"/>
    </row>
    <row r="45" spans="1:11" ht="12.75">
      <c r="A45" s="1">
        <v>46</v>
      </c>
      <c r="B45" s="1" t="s">
        <v>31</v>
      </c>
      <c r="C45" s="9">
        <f>D45/A45</f>
        <v>1867.6999665628982</v>
      </c>
      <c r="D45" s="10">
        <v>85914.19846189332</v>
      </c>
      <c r="E45" s="7"/>
      <c r="F45" s="7"/>
      <c r="G45" s="7"/>
      <c r="J45" s="7"/>
      <c r="K45" s="7"/>
    </row>
    <row r="46" spans="1:11" ht="12.75">
      <c r="A46" s="18"/>
      <c r="C46" s="7"/>
      <c r="D46" s="8"/>
      <c r="E46" s="7"/>
      <c r="F46" s="7"/>
      <c r="G46" s="7"/>
      <c r="J46" s="7"/>
      <c r="K46" s="7"/>
    </row>
    <row r="47" spans="1:11" ht="25.5">
      <c r="A47" s="1" t="s">
        <v>6</v>
      </c>
      <c r="B47" s="1" t="s">
        <v>14</v>
      </c>
      <c r="C47" s="21" t="s">
        <v>3</v>
      </c>
      <c r="D47" s="10" t="s">
        <v>4</v>
      </c>
      <c r="E47" s="7"/>
      <c r="F47" s="7"/>
      <c r="G47" s="7"/>
      <c r="J47" s="7"/>
      <c r="K47" s="7"/>
    </row>
    <row r="48" spans="1:11" ht="12.75">
      <c r="A48" s="1">
        <v>681</v>
      </c>
      <c r="B48" s="1" t="s">
        <v>31</v>
      </c>
      <c r="C48" s="9">
        <f>D48/A48</f>
        <v>2217.3589923683403</v>
      </c>
      <c r="D48" s="10">
        <v>1510021.4738028396</v>
      </c>
      <c r="E48" s="7"/>
      <c r="F48" s="7"/>
      <c r="G48" s="7"/>
      <c r="J48" s="7"/>
      <c r="K48" s="7"/>
    </row>
    <row r="49" spans="1:4" ht="15.75">
      <c r="A49" s="1">
        <f>A37+A41+A45+A48</f>
        <v>797</v>
      </c>
      <c r="C49" s="7"/>
      <c r="D49" s="11">
        <f>D37+D41+D45+D48</f>
        <v>1718621.353</v>
      </c>
    </row>
    <row r="50" spans="1:4" ht="12.75">
      <c r="A50" s="18"/>
      <c r="C50" s="7"/>
      <c r="D50" s="8"/>
    </row>
    <row r="51" spans="1:4" ht="12.75">
      <c r="A51" s="18"/>
      <c r="C51" s="7"/>
      <c r="D51" s="8"/>
    </row>
    <row r="52" spans="1:4" ht="12.75">
      <c r="A52" s="18"/>
      <c r="C52" s="7"/>
      <c r="D52" s="8"/>
    </row>
    <row r="53" spans="1:4" ht="12.75">
      <c r="A53" s="18"/>
      <c r="C53" s="7"/>
      <c r="D53" s="8"/>
    </row>
    <row r="54" spans="1:4" ht="12.75">
      <c r="A54" s="20" t="s">
        <v>16</v>
      </c>
      <c r="B54" s="16"/>
      <c r="C54" s="7"/>
      <c r="D54" s="8"/>
    </row>
    <row r="55" spans="1:4" ht="12.75">
      <c r="A55" s="16"/>
      <c r="B55" s="16"/>
      <c r="C55" s="7"/>
      <c r="D55" s="15"/>
    </row>
    <row r="56" spans="1:4" ht="12.75">
      <c r="A56" s="19" t="s">
        <v>18</v>
      </c>
      <c r="B56" s="16"/>
      <c r="C56" s="7"/>
      <c r="D56" s="15"/>
    </row>
    <row r="57" spans="1:4" ht="12.75">
      <c r="A57" s="19" t="s">
        <v>19</v>
      </c>
      <c r="B57" s="17">
        <v>85.76</v>
      </c>
      <c r="C57" s="7"/>
      <c r="D57" s="15"/>
    </row>
    <row r="58" spans="1:4" ht="12.75">
      <c r="A58" s="19" t="s">
        <v>20</v>
      </c>
      <c r="B58" s="17">
        <v>95.6</v>
      </c>
      <c r="C58" s="7"/>
      <c r="D58" s="15"/>
    </row>
    <row r="59" spans="1:4" ht="12.75">
      <c r="A59" s="19" t="s">
        <v>21</v>
      </c>
      <c r="B59" s="17">
        <v>100.42</v>
      </c>
      <c r="C59" s="7"/>
      <c r="D59" s="15"/>
    </row>
    <row r="60" spans="1:4" ht="12.75">
      <c r="A60" s="19" t="s">
        <v>22</v>
      </c>
      <c r="B60" s="17">
        <v>119.22</v>
      </c>
      <c r="C60" s="7"/>
      <c r="D60" s="15"/>
    </row>
    <row r="61" spans="1:4" ht="12.75">
      <c r="A61" s="19" t="s">
        <v>23</v>
      </c>
      <c r="B61" s="16"/>
      <c r="C61" s="7"/>
      <c r="D61" s="15"/>
    </row>
    <row r="62" spans="1:4" ht="12.75">
      <c r="A62" s="19" t="s">
        <v>24</v>
      </c>
      <c r="B62" s="16"/>
      <c r="C62" s="7"/>
      <c r="D62" s="15"/>
    </row>
    <row r="63" spans="1:4" ht="12.75">
      <c r="A63" s="19"/>
      <c r="B63" s="16"/>
      <c r="C63" s="7"/>
      <c r="D63" s="15"/>
    </row>
    <row r="64" spans="1:4" ht="12.75">
      <c r="A64" s="19" t="s">
        <v>25</v>
      </c>
      <c r="B64" s="16"/>
      <c r="C64" s="7"/>
      <c r="D64" s="15"/>
    </row>
    <row r="65" spans="1:4" ht="12.75">
      <c r="A65" s="24" t="s">
        <v>26</v>
      </c>
      <c r="C65" s="7"/>
      <c r="D65" s="15"/>
    </row>
  </sheetData>
  <sheetProtection/>
  <mergeCells count="1">
    <mergeCell ref="A28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27.00390625" style="0" customWidth="1"/>
    <col min="2" max="2" width="44.28125" style="0" bestFit="1" customWidth="1"/>
    <col min="3" max="3" width="14.00390625" style="0" customWidth="1"/>
    <col min="4" max="4" width="18.140625" style="0" customWidth="1"/>
  </cols>
  <sheetData>
    <row r="1" spans="1:4" ht="18">
      <c r="A1" s="18"/>
      <c r="B1" s="3" t="s">
        <v>9</v>
      </c>
      <c r="C1" s="7"/>
      <c r="D1" s="8"/>
    </row>
    <row r="2" spans="1:4" ht="25.5">
      <c r="A2" s="1" t="s">
        <v>6</v>
      </c>
      <c r="B2" s="1" t="s">
        <v>5</v>
      </c>
      <c r="C2" s="21" t="s">
        <v>3</v>
      </c>
      <c r="D2" s="10" t="s">
        <v>4</v>
      </c>
    </row>
    <row r="3" spans="1:4" ht="23.25" customHeight="1">
      <c r="A3" s="1">
        <v>25</v>
      </c>
      <c r="B3" s="1" t="s">
        <v>1</v>
      </c>
      <c r="C3" s="9">
        <v>4852</v>
      </c>
      <c r="D3" s="10">
        <v>186800.3954727527</v>
      </c>
    </row>
    <row r="4" spans="1:4" ht="23.25" customHeight="1">
      <c r="A4" s="1">
        <v>27</v>
      </c>
      <c r="B4" s="1" t="s">
        <v>2</v>
      </c>
      <c r="C4" s="9">
        <v>4366.8</v>
      </c>
      <c r="D4" s="10">
        <v>168120.35592547743</v>
      </c>
    </row>
    <row r="5" spans="1:4" ht="23.25" customHeight="1">
      <c r="A5" s="1">
        <v>8</v>
      </c>
      <c r="B5" s="1" t="s">
        <v>27</v>
      </c>
      <c r="C5" s="9">
        <v>4002.9</v>
      </c>
      <c r="D5" s="10">
        <v>154110.32626502097</v>
      </c>
    </row>
    <row r="6" spans="1:4" ht="23.25" customHeight="1">
      <c r="A6" s="1">
        <v>26</v>
      </c>
      <c r="B6" s="1" t="s">
        <v>30</v>
      </c>
      <c r="C6" s="9">
        <v>3760.3</v>
      </c>
      <c r="D6" s="10">
        <v>144770.30649138335</v>
      </c>
    </row>
    <row r="7" spans="1:4" ht="28.5" customHeight="1">
      <c r="A7" s="1">
        <v>129</v>
      </c>
      <c r="B7" s="1" t="s">
        <v>29</v>
      </c>
      <c r="C7" s="9">
        <v>3275.1</v>
      </c>
      <c r="D7" s="10">
        <v>126090.26694410805</v>
      </c>
    </row>
    <row r="8" spans="1:4" ht="29.25" customHeight="1">
      <c r="A8" s="1">
        <v>127</v>
      </c>
      <c r="B8" s="2" t="s">
        <v>28</v>
      </c>
      <c r="C8" s="9">
        <v>1213</v>
      </c>
      <c r="D8" s="10">
        <v>46700.09886818817</v>
      </c>
    </row>
    <row r="9" spans="1:4" ht="23.25" customHeight="1">
      <c r="A9" s="6">
        <f>SUM(A3:A8)</f>
        <v>342</v>
      </c>
      <c r="C9" s="7"/>
      <c r="D9" s="11">
        <f>SUM(D3:D8)</f>
        <v>826591.7499669307</v>
      </c>
    </row>
    <row r="10" spans="1:4" ht="23.25" customHeight="1">
      <c r="A10" s="22"/>
      <c r="C10" s="7"/>
      <c r="D10" s="23"/>
    </row>
    <row r="11" spans="1:4" ht="23.25" customHeight="1">
      <c r="A11" s="18"/>
      <c r="C11" s="7"/>
      <c r="D11" s="8"/>
    </row>
    <row r="12" spans="1:4" ht="23.25" customHeight="1">
      <c r="A12" s="18"/>
      <c r="B12" s="3" t="s">
        <v>10</v>
      </c>
      <c r="C12" s="7"/>
      <c r="D12" s="8"/>
    </row>
    <row r="13" spans="1:4" ht="23.25" customHeight="1">
      <c r="A13" s="1" t="s">
        <v>6</v>
      </c>
      <c r="B13" s="1" t="s">
        <v>5</v>
      </c>
      <c r="C13" s="21" t="s">
        <v>3</v>
      </c>
      <c r="D13" s="10" t="s">
        <v>4</v>
      </c>
    </row>
    <row r="14" spans="1:4" ht="23.25" customHeight="1">
      <c r="A14" s="1">
        <v>26</v>
      </c>
      <c r="B14" s="1" t="s">
        <v>0</v>
      </c>
      <c r="C14" s="9">
        <f>D14/A14</f>
        <v>4539.541729581818</v>
      </c>
      <c r="D14" s="10">
        <v>118028.08496912727</v>
      </c>
    </row>
    <row r="15" spans="1:4" ht="23.25" customHeight="1">
      <c r="A15" s="6">
        <f>SUM(A14)</f>
        <v>26</v>
      </c>
      <c r="C15" s="7"/>
      <c r="D15" s="11">
        <f>SUM(D11:D14)</f>
        <v>118028.08496912727</v>
      </c>
    </row>
    <row r="16" spans="1:4" ht="23.25" customHeight="1">
      <c r="A16" s="18"/>
      <c r="C16" s="7"/>
      <c r="D16" s="8"/>
    </row>
    <row r="17" spans="1:4" ht="23.25" customHeight="1">
      <c r="A17" s="18"/>
      <c r="C17" s="7"/>
      <c r="D17" s="8"/>
    </row>
    <row r="18" spans="1:4" ht="23.25" customHeight="1">
      <c r="A18" s="18"/>
      <c r="C18" s="7"/>
      <c r="D18" s="8"/>
    </row>
    <row r="19" spans="1:4" ht="23.25" customHeight="1">
      <c r="A19" s="18"/>
      <c r="B19" s="3" t="s">
        <v>8</v>
      </c>
      <c r="C19" s="7"/>
      <c r="D19" s="8"/>
    </row>
    <row r="20" spans="1:4" ht="23.25" customHeight="1">
      <c r="A20" s="1" t="s">
        <v>6</v>
      </c>
      <c r="B20" s="1" t="s">
        <v>5</v>
      </c>
      <c r="C20" s="21" t="s">
        <v>3</v>
      </c>
      <c r="D20" s="10" t="s">
        <v>4</v>
      </c>
    </row>
    <row r="21" spans="1:4" ht="23.25" customHeight="1">
      <c r="A21" s="1">
        <v>8</v>
      </c>
      <c r="B21" s="1" t="s">
        <v>1</v>
      </c>
      <c r="C21" s="9">
        <v>8694.947488205093</v>
      </c>
      <c r="D21" s="10">
        <v>60622.5</v>
      </c>
    </row>
    <row r="22" spans="1:4" ht="23.25" customHeight="1">
      <c r="A22" s="4"/>
      <c r="B22" s="4"/>
      <c r="C22" s="12"/>
      <c r="D22" s="13"/>
    </row>
    <row r="23" spans="1:4" ht="23.25" customHeight="1">
      <c r="A23" s="1">
        <v>2</v>
      </c>
      <c r="B23" s="1" t="s">
        <v>2</v>
      </c>
      <c r="C23" s="9">
        <v>5639.329052179455</v>
      </c>
      <c r="D23" s="10">
        <v>15279</v>
      </c>
    </row>
    <row r="24" spans="1:4" ht="23.25" customHeight="1">
      <c r="A24" s="4"/>
      <c r="B24" s="4"/>
      <c r="C24" s="12"/>
      <c r="D24" s="13"/>
    </row>
    <row r="25" spans="1:4" ht="23.25" customHeight="1">
      <c r="A25" s="1">
        <v>7</v>
      </c>
      <c r="B25" s="1" t="s">
        <v>7</v>
      </c>
      <c r="C25" s="9">
        <v>2416.8553080769098</v>
      </c>
      <c r="D25" s="11">
        <v>14299.73</v>
      </c>
    </row>
    <row r="26" spans="1:4" ht="23.25" customHeight="1">
      <c r="A26" s="6">
        <f>A25+A23+A21</f>
        <v>17</v>
      </c>
      <c r="C26" s="7"/>
      <c r="D26" s="11">
        <f>SUM(D21:D25)</f>
        <v>90201.23</v>
      </c>
    </row>
    <row r="27" spans="1:4" ht="12.75">
      <c r="A27" s="18"/>
      <c r="C27" s="7"/>
      <c r="D27" s="8"/>
    </row>
    <row r="28" spans="1:4" ht="12.75">
      <c r="A28" s="38" t="s">
        <v>17</v>
      </c>
      <c r="B28" s="39"/>
      <c r="C28" s="39"/>
      <c r="D28" s="39"/>
    </row>
    <row r="29" spans="1:4" ht="12.75">
      <c r="A29" s="39"/>
      <c r="B29" s="39"/>
      <c r="C29" s="39"/>
      <c r="D29" s="39"/>
    </row>
    <row r="30" spans="1:4" ht="12.75">
      <c r="A30" s="39"/>
      <c r="B30" s="39"/>
      <c r="C30" s="39"/>
      <c r="D30" s="39"/>
    </row>
    <row r="31" spans="1:4" ht="12.75">
      <c r="A31" s="18"/>
      <c r="C31" s="7"/>
      <c r="D31" s="8"/>
    </row>
    <row r="32" spans="1:4" ht="12.75">
      <c r="A32" s="18"/>
      <c r="C32" s="7"/>
      <c r="D32" s="8"/>
    </row>
    <row r="33" spans="1:4" ht="12.75">
      <c r="A33" s="18"/>
      <c r="C33" s="7"/>
      <c r="D33" s="8"/>
    </row>
    <row r="34" spans="1:4" ht="12.75">
      <c r="A34" s="18"/>
      <c r="C34" s="7"/>
      <c r="D34" s="8"/>
    </row>
    <row r="35" spans="1:4" ht="23.25">
      <c r="A35" s="18"/>
      <c r="B35" s="5" t="s">
        <v>15</v>
      </c>
      <c r="C35" s="7"/>
      <c r="D35" s="8"/>
    </row>
    <row r="36" spans="1:4" ht="25.5">
      <c r="A36" s="1" t="s">
        <v>6</v>
      </c>
      <c r="B36" s="1" t="s">
        <v>11</v>
      </c>
      <c r="C36" s="21" t="s">
        <v>3</v>
      </c>
      <c r="D36" s="10" t="s">
        <v>4</v>
      </c>
    </row>
    <row r="37" spans="1:4" ht="12.75">
      <c r="A37" s="1">
        <v>0</v>
      </c>
      <c r="B37" s="1" t="s">
        <v>31</v>
      </c>
      <c r="C37" s="9">
        <v>0</v>
      </c>
      <c r="D37" s="10">
        <f>A37*C37</f>
        <v>0</v>
      </c>
    </row>
    <row r="38" spans="1:4" ht="12.75">
      <c r="A38" s="18"/>
      <c r="C38" s="7"/>
      <c r="D38" s="8"/>
    </row>
    <row r="39" spans="1:4" ht="12.75">
      <c r="A39" s="18"/>
      <c r="C39" s="7"/>
      <c r="D39" s="8"/>
    </row>
    <row r="40" spans="1:4" ht="25.5">
      <c r="A40" s="1" t="s">
        <v>6</v>
      </c>
      <c r="B40" s="1" t="s">
        <v>12</v>
      </c>
      <c r="C40" s="21" t="s">
        <v>3</v>
      </c>
      <c r="D40" s="10" t="s">
        <v>4</v>
      </c>
    </row>
    <row r="41" spans="1:4" ht="12.75">
      <c r="A41" s="1">
        <v>74</v>
      </c>
      <c r="B41" s="1" t="s">
        <v>31</v>
      </c>
      <c r="C41" s="9">
        <f>D41/A41</f>
        <v>1994.7524953942618</v>
      </c>
      <c r="D41" s="10">
        <v>147611.68465917537</v>
      </c>
    </row>
    <row r="42" spans="1:4" ht="12.75">
      <c r="A42" s="4"/>
      <c r="B42" s="4"/>
      <c r="C42" s="12"/>
      <c r="D42" s="14"/>
    </row>
    <row r="43" spans="1:4" ht="12.75">
      <c r="A43" s="18"/>
      <c r="C43" s="7"/>
      <c r="D43" s="8"/>
    </row>
    <row r="44" spans="1:4" ht="25.5">
      <c r="A44" s="1" t="s">
        <v>6</v>
      </c>
      <c r="B44" s="1" t="s">
        <v>13</v>
      </c>
      <c r="C44" s="21" t="s">
        <v>3</v>
      </c>
      <c r="D44" s="10" t="s">
        <v>4</v>
      </c>
    </row>
    <row r="45" spans="1:4" ht="12.75">
      <c r="A45" s="1">
        <v>44</v>
      </c>
      <c r="B45" s="1" t="s">
        <v>31</v>
      </c>
      <c r="C45" s="9">
        <f>D45/A45</f>
        <v>2095.324744639036</v>
      </c>
      <c r="D45" s="10">
        <v>92194.28876411758</v>
      </c>
    </row>
    <row r="46" spans="1:4" ht="12.75">
      <c r="A46" s="18"/>
      <c r="C46" s="7"/>
      <c r="D46" s="8"/>
    </row>
    <row r="47" spans="1:4" ht="25.5">
      <c r="A47" s="1" t="s">
        <v>6</v>
      </c>
      <c r="B47" s="1" t="s">
        <v>14</v>
      </c>
      <c r="C47" s="21" t="s">
        <v>3</v>
      </c>
      <c r="D47" s="10" t="s">
        <v>4</v>
      </c>
    </row>
    <row r="48" spans="1:4" ht="12.75">
      <c r="A48" s="1">
        <v>773</v>
      </c>
      <c r="B48" s="1" t="s">
        <v>31</v>
      </c>
      <c r="C48" s="9">
        <f>D48/A48</f>
        <v>2191.5322209983856</v>
      </c>
      <c r="D48" s="10">
        <v>1694054.406831752</v>
      </c>
    </row>
    <row r="49" spans="1:4" ht="15.75">
      <c r="A49" s="1">
        <f>A37+A41+A45+A48</f>
        <v>891</v>
      </c>
      <c r="C49" s="7"/>
      <c r="D49" s="11">
        <f>D37+D41+D45+D48</f>
        <v>1933860.380255045</v>
      </c>
    </row>
    <row r="50" spans="1:4" ht="12.75">
      <c r="A50" s="18"/>
      <c r="C50" s="7"/>
      <c r="D50" s="8"/>
    </row>
    <row r="51" spans="1:4" ht="12.75">
      <c r="A51" s="18"/>
      <c r="C51" s="7"/>
      <c r="D51" s="8"/>
    </row>
    <row r="52" spans="1:4" ht="12.75">
      <c r="A52" s="18"/>
      <c r="C52" s="7"/>
      <c r="D52" s="8"/>
    </row>
    <row r="53" spans="1:4" ht="12.75">
      <c r="A53" s="20" t="s">
        <v>16</v>
      </c>
      <c r="B53" s="16"/>
      <c r="C53" s="7"/>
      <c r="D53" s="8"/>
    </row>
    <row r="54" spans="1:4" ht="12.75">
      <c r="A54" s="16"/>
      <c r="B54" s="16"/>
      <c r="C54" s="7"/>
      <c r="D54" s="15"/>
    </row>
    <row r="55" spans="1:4" ht="12.75">
      <c r="A55" s="19" t="s">
        <v>18</v>
      </c>
      <c r="B55" s="16"/>
      <c r="C55" s="7"/>
      <c r="D55" s="15"/>
    </row>
    <row r="56" spans="1:4" ht="12.75">
      <c r="A56" s="19" t="s">
        <v>19</v>
      </c>
      <c r="B56" s="17">
        <v>85.76</v>
      </c>
      <c r="C56" s="7"/>
      <c r="D56" s="15"/>
    </row>
    <row r="57" spans="1:4" ht="12.75">
      <c r="A57" s="19" t="s">
        <v>20</v>
      </c>
      <c r="B57" s="17">
        <v>95.6</v>
      </c>
      <c r="C57" s="7"/>
      <c r="D57" s="15"/>
    </row>
    <row r="58" spans="1:4" ht="12.75">
      <c r="A58" s="19" t="s">
        <v>21</v>
      </c>
      <c r="B58" s="17">
        <v>100.42</v>
      </c>
      <c r="C58" s="7"/>
      <c r="D58" s="15"/>
    </row>
    <row r="59" spans="1:4" ht="12.75">
      <c r="A59" s="19" t="s">
        <v>22</v>
      </c>
      <c r="B59" s="17">
        <v>119.22</v>
      </c>
      <c r="C59" s="7"/>
      <c r="D59" s="15"/>
    </row>
    <row r="60" spans="1:4" ht="12.75">
      <c r="A60" s="19" t="s">
        <v>23</v>
      </c>
      <c r="B60" s="16"/>
      <c r="C60" s="7"/>
      <c r="D60" s="15"/>
    </row>
    <row r="61" spans="1:4" ht="12.75">
      <c r="A61" s="19" t="s">
        <v>24</v>
      </c>
      <c r="B61" s="16"/>
      <c r="C61" s="7"/>
      <c r="D61" s="15"/>
    </row>
    <row r="62" spans="1:4" ht="12.75">
      <c r="A62" s="19"/>
      <c r="B62" s="16"/>
      <c r="C62" s="7"/>
      <c r="D62" s="15"/>
    </row>
    <row r="63" spans="1:4" ht="12.75">
      <c r="A63" s="19" t="s">
        <v>25</v>
      </c>
      <c r="B63" s="16"/>
      <c r="C63" s="7"/>
      <c r="D63" s="15"/>
    </row>
    <row r="64" spans="1:4" ht="12.75">
      <c r="A64" s="24" t="s">
        <v>26</v>
      </c>
      <c r="C64" s="7"/>
      <c r="D64" s="15"/>
    </row>
  </sheetData>
  <sheetProtection/>
  <mergeCells count="1">
    <mergeCell ref="A28:D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45.28125" style="0" bestFit="1" customWidth="1"/>
    <col min="2" max="2" width="11.7109375" style="0" bestFit="1" customWidth="1"/>
    <col min="5" max="5" width="10.140625" style="0" bestFit="1" customWidth="1"/>
    <col min="6" max="6" width="11.8515625" style="0" customWidth="1"/>
  </cols>
  <sheetData>
    <row r="2" ht="12.75">
      <c r="B2" s="25"/>
    </row>
    <row r="3" spans="1:2" ht="12.75">
      <c r="A3" s="33" t="s">
        <v>37</v>
      </c>
      <c r="B3" s="25"/>
    </row>
    <row r="4" spans="1:2" ht="12.75">
      <c r="A4" s="27" t="s">
        <v>32</v>
      </c>
      <c r="B4" s="28">
        <v>359044.98</v>
      </c>
    </row>
    <row r="5" spans="1:5" ht="12.75">
      <c r="A5" s="26" t="s">
        <v>33</v>
      </c>
      <c r="B5" s="28">
        <v>795896.6800000004</v>
      </c>
      <c r="E5" s="25"/>
    </row>
    <row r="6" ht="12.75">
      <c r="B6" s="25">
        <f>SUM(B4:B5)</f>
        <v>1154941.6600000004</v>
      </c>
    </row>
    <row r="7" ht="12.75">
      <c r="B7" s="25"/>
    </row>
    <row r="8" ht="12.75">
      <c r="B8" s="25"/>
    </row>
    <row r="9" spans="1:2" ht="12.75">
      <c r="A9" s="26" t="s">
        <v>34</v>
      </c>
      <c r="B9" s="25"/>
    </row>
    <row r="10" spans="1:2" ht="12.75">
      <c r="A10" s="27" t="s">
        <v>38</v>
      </c>
      <c r="B10" s="28">
        <v>43607.89</v>
      </c>
    </row>
    <row r="11" spans="1:5" ht="12.75">
      <c r="A11" s="26" t="s">
        <v>33</v>
      </c>
      <c r="B11" s="28">
        <v>36243.34000000004</v>
      </c>
      <c r="E11" s="25"/>
    </row>
    <row r="12" ht="12.75">
      <c r="B12" s="25">
        <f>SUM(B10:B11)</f>
        <v>79851.23000000004</v>
      </c>
    </row>
    <row r="13" ht="12.75">
      <c r="B13" s="25"/>
    </row>
    <row r="14" spans="1:2" ht="12.75">
      <c r="A14" s="26" t="s">
        <v>35</v>
      </c>
      <c r="B14" s="25"/>
    </row>
    <row r="15" spans="1:2" ht="12.75">
      <c r="A15" s="27" t="s">
        <v>38</v>
      </c>
      <c r="B15" s="28">
        <v>44544.15</v>
      </c>
    </row>
    <row r="16" spans="1:2" ht="12.75">
      <c r="A16" s="26" t="s">
        <v>33</v>
      </c>
      <c r="B16" s="28">
        <v>88938.39500000005</v>
      </c>
    </row>
    <row r="17" ht="12.75">
      <c r="B17" s="25">
        <f>SUM(B15:B16)</f>
        <v>133482.54500000004</v>
      </c>
    </row>
    <row r="18" spans="2:5" ht="12.75">
      <c r="B18" s="25"/>
      <c r="E18" s="25"/>
    </row>
    <row r="19" ht="12.75">
      <c r="B19" s="25"/>
    </row>
    <row r="20" ht="12.75">
      <c r="B20" s="25"/>
    </row>
    <row r="21" spans="1:2" ht="12.75">
      <c r="A21" s="34" t="s">
        <v>41</v>
      </c>
      <c r="B21" s="35">
        <v>1536641</v>
      </c>
    </row>
    <row r="22" spans="1:2" ht="15.75" customHeight="1">
      <c r="A22" s="37" t="s">
        <v>42</v>
      </c>
      <c r="B22" s="28">
        <v>181980.35341548346</v>
      </c>
    </row>
    <row r="23" ht="12.75">
      <c r="B23" s="36">
        <f>SUM(B21:B22)</f>
        <v>1718621.3534154834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4"/>
  <sheetViews>
    <sheetView tabSelected="1" zoomScalePageLayoutView="0" workbookViewId="0" topLeftCell="A4">
      <selection activeCell="E12" sqref="E12"/>
    </sheetView>
  </sheetViews>
  <sheetFormatPr defaultColWidth="9.140625" defaultRowHeight="12.75"/>
  <cols>
    <col min="1" max="1" width="45.28125" style="0" bestFit="1" customWidth="1"/>
    <col min="2" max="2" width="11.7109375" style="0" bestFit="1" customWidth="1"/>
    <col min="4" max="4" width="10.140625" style="0" bestFit="1" customWidth="1"/>
  </cols>
  <sheetData>
    <row r="3" ht="12.75">
      <c r="B3" s="25"/>
    </row>
    <row r="4" spans="1:2" ht="12.75">
      <c r="A4" s="33" t="s">
        <v>45</v>
      </c>
      <c r="B4" s="25"/>
    </row>
    <row r="5" spans="1:2" ht="12.75">
      <c r="A5" s="27" t="s">
        <v>39</v>
      </c>
      <c r="B5" s="28">
        <v>425259</v>
      </c>
    </row>
    <row r="6" spans="1:2" ht="12.75">
      <c r="A6" s="26" t="s">
        <v>33</v>
      </c>
      <c r="B6" s="28">
        <v>674843.8899999997</v>
      </c>
    </row>
    <row r="7" ht="12.75">
      <c r="B7" s="25">
        <f>SUM(B5:B6)</f>
        <v>1100102.8899999997</v>
      </c>
    </row>
    <row r="8" ht="12.75">
      <c r="B8" s="25"/>
    </row>
    <row r="9" ht="12.75">
      <c r="B9" s="25"/>
    </row>
    <row r="10" spans="1:2" ht="12.75">
      <c r="A10" s="33" t="s">
        <v>44</v>
      </c>
      <c r="B10" s="25"/>
    </row>
    <row r="11" spans="1:2" ht="12.75">
      <c r="A11" s="27" t="s">
        <v>39</v>
      </c>
      <c r="B11" s="28">
        <v>47833</v>
      </c>
    </row>
    <row r="12" spans="1:2" ht="12.75">
      <c r="A12" s="26" t="s">
        <v>33</v>
      </c>
      <c r="B12" s="28">
        <v>75350.84999999998</v>
      </c>
    </row>
    <row r="13" ht="12.75">
      <c r="B13" s="25">
        <f>SUM(B11:B12)</f>
        <v>123183.84999999998</v>
      </c>
    </row>
    <row r="14" ht="12.75">
      <c r="B14" s="25"/>
    </row>
    <row r="15" spans="1:2" ht="12.75">
      <c r="A15" s="33" t="s">
        <v>43</v>
      </c>
      <c r="B15" s="25"/>
    </row>
    <row r="16" spans="1:2" ht="12.75">
      <c r="A16" s="27" t="s">
        <v>39</v>
      </c>
      <c r="B16" s="28">
        <v>50908</v>
      </c>
    </row>
    <row r="17" spans="1:2" ht="12.75">
      <c r="A17" s="26" t="s">
        <v>33</v>
      </c>
      <c r="B17" s="28">
        <v>49316.39000000013</v>
      </c>
    </row>
    <row r="18" ht="12.75">
      <c r="B18" s="25">
        <f>SUM(B16:B17)</f>
        <v>100224.39000000013</v>
      </c>
    </row>
    <row r="19" ht="12.75">
      <c r="B19" s="25"/>
    </row>
    <row r="20" ht="12.75">
      <c r="B20" s="25"/>
    </row>
    <row r="21" ht="12.75">
      <c r="B21" s="25"/>
    </row>
    <row r="22" spans="1:2" ht="12.75">
      <c r="A22" s="29" t="s">
        <v>36</v>
      </c>
      <c r="B22" s="25">
        <v>529178.1899999995</v>
      </c>
    </row>
    <row r="23" spans="1:2" ht="12.75">
      <c r="A23" s="30" t="s">
        <v>40</v>
      </c>
      <c r="B23" s="31">
        <v>1536641</v>
      </c>
    </row>
    <row r="24" ht="12.75">
      <c r="B24" s="32">
        <f>SUM(B22:B23)</f>
        <v>2065819.1899999995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CED1</dc:creator>
  <cp:keywords/>
  <dc:description/>
  <cp:lastModifiedBy>p.marciano</cp:lastModifiedBy>
  <cp:lastPrinted>2017-03-30T10:51:19Z</cp:lastPrinted>
  <dcterms:created xsi:type="dcterms:W3CDTF">2017-03-29T10:38:14Z</dcterms:created>
  <dcterms:modified xsi:type="dcterms:W3CDTF">2021-02-03T10:12:31Z</dcterms:modified>
  <cp:category/>
  <cp:version/>
  <cp:contentType/>
  <cp:contentStatus/>
</cp:coreProperties>
</file>